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\OneDrive\Azony1-gmail\Documents\Cartwright\FY23 SFOB project files\Adjacent Ways projects\Borman 12-18-22\"/>
    </mc:Choice>
  </mc:AlternateContent>
  <bookViews>
    <workbookView xWindow="0" yWindow="0" windowWidth="28800" windowHeight="115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<sst xmlns="http://schemas.openxmlformats.org/spreadsheetml/2006/main" count="403" uniqueCount="390">
  <si>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</si>
  <si>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</si>
  <si>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</si>
  <si>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</si>
  <si>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</si>
  <si>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</si>
  <si>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</si>
  <si>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</si>
  <si>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</si>
  <si>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</si>
  <si>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</si>
  <si>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</si>
  <si>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</si>
  <si>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</si>
  <si>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</si>
  <si>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</si>
  <si>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</si>
  <si>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</si>
  <si>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</si>
  <si>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</si>
  <si>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</si>
  <si>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</si>
  <si>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</si>
  <si>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</si>
  <si>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</si>
  <si>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</si>
  <si>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</si>
  <si>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</si>
  <si>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</si>
  <si>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</si>
  <si>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</si>
  <si>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</si>
  <si>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</si>
  <si>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</si>
  <si>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</si>
  <si>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</si>
  <si>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</si>
  <si>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</si>
  <si>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</si>
  <si>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</si>
  <si>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</si>
  <si>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</si>
  <si>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</si>
  <si>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</si>
  <si>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</si>
  <si>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</si>
  <si>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</si>
  <si>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</si>
  <si>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</si>
  <si>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</si>
  <si>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</si>
  <si>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</si>
  <si>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</si>
  <si>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</si>
  <si>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</si>
  <si>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</si>
  <si>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</si>
  <si>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</si>
  <si>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</si>
  <si>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</si>
  <si>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</si>
  <si>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</si>
  <si>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</si>
  <si>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</si>
  <si>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</si>
  <si>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</si>
  <si>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</si>
  <si>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</si>
  <si>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</si>
  <si>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</si>
  <si>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</si>
  <si>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</si>
  <si>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</si>
  <si>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</si>
  <si>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</si>
  <si>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</si>
  <si>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</si>
  <si>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</si>
  <si>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</si>
  <si>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</si>
  <si>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</si>
  <si>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</si>
  <si>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</si>
  <si>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</si>
  <si>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</si>
  <si>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</si>
  <si>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</si>
  <si>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</si>
  <si>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</si>
  <si>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</si>
  <si>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</si>
  <si>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</si>
  <si>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</si>
  <si>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</si>
  <si>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</si>
  <si>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</si>
  <si>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</si>
  <si>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</si>
  <si>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</si>
  <si>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</si>
  <si>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</si>
  <si>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</si>
  <si>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</si>
  <si>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</si>
  <si>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</si>
  <si>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</si>
  <si>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</si>
  <si>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</si>
  <si>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</si>
  <si>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</si>
  <si>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</si>
  <si>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</si>
  <si>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</si>
  <si>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</si>
  <si>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</si>
  <si>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</si>
  <si>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</si>
  <si>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</si>
  <si>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</si>
  <si>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</si>
  <si>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</si>
  <si>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</si>
  <si>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</si>
  <si>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</si>
  <si>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</si>
  <si>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</si>
  <si>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</si>
  <si>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</si>
  <si>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</si>
  <si>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</si>
  <si>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</si>
  <si>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</si>
  <si>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</si>
  <si>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</si>
  <si>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</si>
  <si>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</si>
  <si>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</si>
  <si>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</si>
  <si>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</si>
  <si>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</si>
  <si>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</si>
  <si>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</si>
  <si>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</si>
  <si>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</si>
  <si>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</si>
  <si>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</si>
  <si>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</si>
  <si>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</si>
  <si>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</si>
  <si>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</si>
  <si>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</si>
  <si>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</si>
  <si>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</si>
  <si>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</si>
  <si>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</si>
  <si>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</si>
  <si>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</si>
  <si>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</si>
  <si>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</si>
  <si>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</si>
  <si>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</si>
  <si>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</si>
  <si>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</si>
  <si>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</si>
  <si>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</si>
  <si>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</si>
  <si>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</si>
  <si>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</si>
  <si>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</si>
  <si>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</si>
  <si>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</si>
  <si>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</si>
  <si>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</si>
  <si>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</si>
  <si>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</si>
  <si>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</si>
  <si>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</si>
  <si>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</si>
  <si>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</si>
  <si>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</si>
  <si>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</si>
  <si>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</si>
  <si>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</si>
  <si>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</si>
  <si>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</si>
  <si>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</si>
  <si>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</si>
  <si>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</si>
  <si>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</si>
  <si>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</si>
  <si>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</si>
  <si>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</si>
  <si>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</si>
  <si>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</si>
  <si>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</si>
  <si>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</si>
  <si>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</si>
  <si>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</si>
  <si>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</si>
  <si>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</si>
  <si>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</si>
  <si>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</si>
  <si>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</si>
  <si>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</si>
  <si>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</si>
  <si>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</si>
  <si>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</si>
  <si>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</si>
  <si>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</si>
  <si>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</si>
  <si>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</si>
  <si>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</si>
  <si>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</si>
  <si>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</si>
  <si>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</si>
  <si>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</si>
  <si>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</si>
  <si>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</si>
  <si>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</si>
  <si>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</si>
  <si>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</si>
  <si>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</si>
  <si>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</si>
  <si>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</si>
  <si>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</si>
  <si>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</si>
  <si>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</si>
  <si>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</si>
  <si>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</si>
  <si>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</si>
  <si>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</si>
  <si>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</si>
  <si>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</si>
  <si>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</si>
  <si>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</si>
  <si>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</si>
  <si>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</si>
  <si>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</si>
  <si>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</si>
  <si>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</si>
  <si>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</si>
  <si>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</si>
  <si>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</si>
  <si>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</si>
  <si>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</si>
  <si>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</si>
  <si>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</si>
  <si>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</si>
  <si>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</si>
  <si>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</si>
  <si>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</si>
  <si>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</si>
  <si>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</si>
  <si>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</si>
  <si>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</si>
  <si>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</si>
  <si>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</si>
  <si>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</si>
  <si>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</si>
  <si>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</si>
  <si>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</si>
  <si>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</si>
  <si>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</si>
  <si>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</si>
  <si>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</si>
  <si>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</si>
  <si>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</si>
  <si>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</si>
  <si>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</si>
  <si>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</si>
  <si>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</si>
  <si>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</si>
  <si>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</si>
  <si>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</si>
  <si>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</si>
  <si>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</si>
  <si>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</si>
  <si>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</si>
  <si>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</si>
  <si>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</si>
  <si>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</si>
  <si>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</si>
  <si>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</si>
  <si>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</si>
  <si>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</si>
  <si>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</si>
  <si>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</si>
  <si>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</si>
  <si>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</si>
  <si>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</si>
  <si>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</si>
  <si>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</si>
  <si>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</si>
  <si>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</si>
  <si>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</si>
  <si>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</si>
  <si>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</si>
  <si>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</si>
  <si>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</si>
  <si>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</si>
  <si>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</si>
  <si>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</si>
  <si>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</si>
  <si>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</si>
  <si>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</si>
  <si>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</si>
  <si>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</si>
  <si>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</si>
  <si>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</si>
  <si>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</si>
  <si>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</si>
  <si>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</si>
  <si>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</si>
  <si>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</si>
  <si>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</si>
  <si>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</si>
  <si>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</si>
  <si>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</si>
  <si>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</si>
  <si>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</si>
  <si>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</si>
  <si>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</si>
  <si>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</si>
  <si>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</si>
  <si>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</si>
  <si>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</si>
  <si>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</si>
  <si>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</si>
  <si>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</si>
  <si>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</si>
  <si>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</si>
  <si>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</si>
  <si>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</si>
  <si>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</si>
  <si>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</si>
  <si>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</si>
  <si>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</si>
  <si>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</si>
  <si>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</si>
  <si>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</si>
  <si>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</si>
  <si>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</si>
  <si>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</si>
  <si>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</si>
  <si>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</si>
  <si>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</si>
  <si>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</si>
  <si>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</si>
  <si>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</si>
  <si>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</si>
  <si>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</si>
  <si>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</si>
  <si>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</si>
  <si>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</si>
  <si>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</si>
  <si>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</si>
  <si>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</si>
  <si>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</si>
  <si>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</si>
  <si>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</si>
  <si>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</si>
  <si>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</si>
  <si>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</si>
  <si>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</si>
  <si>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</si>
  <si>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</si>
  <si>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</si>
  <si>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</si>
  <si>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</si>
  <si>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</si>
  <si>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</si>
  <si>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</si>
  <si>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</si>
  <si>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</si>
  <si>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</si>
  <si>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</si>
  <si>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</si>
  <si>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</si>
  <si>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</si>
  <si>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</si>
  <si>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</si>
  <si>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</si>
  <si>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</si>
  <si>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</si>
  <si>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</si>
  <si>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</si>
  <si>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School District 83</t>
  </si>
  <si>
    <t>Maricopa</t>
  </si>
  <si>
    <t>ADM Group</t>
  </si>
  <si>
    <t>RYTAN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</si>
</sst>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E222" sqref="E2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22000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85049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8140</v>
      </c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115189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51500</v>
      </c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27300</v>
      </c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78800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81118</v>
      </c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v>237735</v>
      </c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318853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v>123954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123954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v>156172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156172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v>12100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v>49700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>
        <v>4725</v>
      </c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66525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v>15900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>
        <v>83650</v>
      </c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7950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107500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v>116100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>
        <v>2000</v>
      </c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>
        <v>4830</v>
      </c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>
        <v>22200</v>
      </c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145130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>
        <v>15740</v>
      </c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v>122520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v>20295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>
        <v>35300</v>
      </c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33700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227555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v>45313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v>15271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>
        <v>8550</v>
      </c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69134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>
        <v>3864</v>
      </c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>
        <v>225817</v>
      </c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229681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>
        <v>2580</v>
      </c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2580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>
        <v>299796</v>
      </c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299796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23000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23000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v>116775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116775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>
        <v>118669</v>
      </c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118669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>
        <v>35000</v>
      </c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35000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65880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v>148865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214745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>
        <v>20610</v>
      </c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>
        <v>19885</v>
      </c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>
        <v>13435</v>
      </c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>
        <v>4590</v>
      </c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58520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>
        <v>8800</v>
      </c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>
        <v>17615</v>
      </c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>
        <v>37705</v>
      </c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64120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324295</v>
      </c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v>864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325159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2500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225662</v>
      </c>
      <c r="E194" s="135">
        <v>3510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4500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84129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271575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583866</v>
      </c>
      <c r="E203" s="93">
        <f>SUM(E192:E202)</f>
        <v>8010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165800</v>
      </c>
      <c r="E205" s="182"/>
      <c r="F205" s="136">
        <v>62900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>
        <v>44120</v>
      </c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209920</v>
      </c>
      <c r="E211" s="93">
        <f>SUM(E205:E210)</f>
        <v>0</v>
      </c>
      <c r="F211" s="236">
        <f>SUM(F205:F210)</f>
        <v>62900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3690643</v>
      </c>
      <c r="E212" s="41">
        <f>SUM(E20,E25,E33,E41,E48,E55,E71,E83,E98,E113,E127,E135,E141,E146,E149,E157,E165,E168,E174,E180,E185,E190,E203,E211)</f>
        <v>8010</v>
      </c>
      <c r="F212" s="237">
        <f>SUM(F20,F25,F33,F41,F48,F55,F71,F83,F98,F113,F127,F135,F141,F146,F149,F157,F165,F168,F174,F180,F185,F190,F203,F211)</f>
        <v>62900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244073</v>
      </c>
      <c r="E214" s="163">
        <v>10</v>
      </c>
      <c r="F214" s="163">
        <v>4971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147630</v>
      </c>
      <c r="E216" s="163">
        <v>6</v>
      </c>
      <c r="F216" s="163">
        <v>3007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140000</v>
      </c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101848</v>
      </c>
      <c r="E218" s="165">
        <v>4</v>
      </c>
      <c r="F218" s="165">
        <v>2075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52966</v>
      </c>
      <c r="E219" s="165">
        <v>2</v>
      </c>
      <c r="F219" s="165">
        <v>1079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294360</v>
      </c>
      <c r="E220" s="167">
        <v>12</v>
      </c>
      <c r="F220" s="167">
        <v>5995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980877</v>
      </c>
      <c r="E221" s="27">
        <f>SUM(E213:E220)</f>
        <v>34</v>
      </c>
      <c r="F221" s="27">
        <f>SUM(F213:F220)</f>
        <v>17127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4671520</v>
      </c>
      <c r="E222" s="240">
        <f>E212+E221</f>
        <v>8044</v>
      </c>
      <c r="F222" s="240">
        <f>F212+F221</f>
        <v>80027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4759591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88071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9D967-C110-4237-BED4-E082AF558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2D593-31C2-421B-B88F-260D6FE18B4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5579f3d-3d74-444d-8641-804e42654831"/>
    <ds:schemaRef ds:uri="928b72c6-5faa-4d7a-9f98-d4af63a0bb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05F91B-EF66-4502-BE04-BC2FE7843F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JS</cp:lastModifiedBy>
  <cp:lastPrinted>2021-02-17T03:49:12Z</cp:lastPrinted>
  <dcterms:created xsi:type="dcterms:W3CDTF">2006-08-31T18:48:44Z</dcterms:created>
  <dcterms:modified xsi:type="dcterms:W3CDTF">2023-02-20T17:41:35Z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